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2144" yWindow="204" windowWidth="12684" windowHeight="7632"/>
  </bookViews>
  <sheets>
    <sheet name="多联机配置" sheetId="1" r:id="rId1"/>
    <sheet name="多联机报价单" sheetId="3" r:id="rId2"/>
  </sheets>
  <definedNames>
    <definedName name="_xlnm._FilterDatabase" localSheetId="0" hidden="1">多联机配置!$A$2:$L$9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/>
  <c r="I3"/>
  <c r="H4"/>
  <c r="H9" s="1"/>
  <c r="H5"/>
  <c r="I5" s="1"/>
  <c r="H6"/>
  <c r="I6" s="1"/>
  <c r="H7"/>
  <c r="I7" s="1"/>
  <c r="H8"/>
  <c r="I8" s="1"/>
  <c r="F9"/>
  <c r="K9"/>
  <c r="H14" i="3"/>
  <c r="H40"/>
  <c r="H41" s="1"/>
  <c r="E25"/>
  <c r="C9" i="1"/>
  <c r="H42" i="3" l="1"/>
</calcChain>
</file>

<file path=xl/sharedStrings.xml><?xml version="1.0" encoding="utf-8"?>
<sst xmlns="http://schemas.openxmlformats.org/spreadsheetml/2006/main" count="145" uniqueCount="99">
  <si>
    <t>序号</t>
  </si>
  <si>
    <t>名称</t>
  </si>
  <si>
    <t>使用面积(m2)</t>
  </si>
  <si>
    <t>室内机型号</t>
  </si>
  <si>
    <t>内机形式</t>
  </si>
  <si>
    <t>数量(台)</t>
  </si>
  <si>
    <t>单台制冷量(W)</t>
  </si>
  <si>
    <t>总冷量(W)</t>
  </si>
  <si>
    <t>单位面积冷量</t>
  </si>
  <si>
    <t>室外机</t>
  </si>
  <si>
    <t>外机数量</t>
  </si>
  <si>
    <t>拖带比</t>
  </si>
  <si>
    <t>ICU大厅</t>
  </si>
  <si>
    <t>四面出风</t>
  </si>
  <si>
    <t>一面出风</t>
  </si>
  <si>
    <t>VIP单间</t>
  </si>
  <si>
    <t>进门左侧房间</t>
  </si>
  <si>
    <t>负压病房1</t>
  </si>
  <si>
    <t>挂壁式</t>
  </si>
  <si>
    <t>负压病房2</t>
  </si>
  <si>
    <t>合计</t>
  </si>
  <si>
    <t>一、设备报价</t>
  </si>
  <si>
    <t>品牌</t>
  </si>
  <si>
    <t>规格型号</t>
  </si>
  <si>
    <t>数量</t>
  </si>
  <si>
    <t>单位</t>
  </si>
  <si>
    <t>报价（不含税）</t>
  </si>
  <si>
    <t>备注</t>
  </si>
  <si>
    <t>单价（元）</t>
  </si>
  <si>
    <t>金额（元）</t>
  </si>
  <si>
    <t>A</t>
  </si>
  <si>
    <t>设备部分</t>
  </si>
  <si>
    <t>全直流变频室外机</t>
  </si>
  <si>
    <t>台</t>
  </si>
  <si>
    <t>42HP</t>
  </si>
  <si>
    <t>一面出风室内机</t>
  </si>
  <si>
    <t>2.0HP</t>
  </si>
  <si>
    <t>3.0HP</t>
  </si>
  <si>
    <t>一面出风面板</t>
  </si>
  <si>
    <t>个</t>
  </si>
  <si>
    <t>四面出风室内机</t>
  </si>
  <si>
    <t>6.0HP</t>
  </si>
  <si>
    <t>四面出风面板</t>
  </si>
  <si>
    <t>挂壁式室内机</t>
  </si>
  <si>
    <t>遥控器</t>
  </si>
  <si>
    <t>小计</t>
  </si>
  <si>
    <t>二、材料及人工报价</t>
  </si>
  <si>
    <t>材料及人工</t>
  </si>
  <si>
    <t>型 号</t>
  </si>
  <si>
    <t>合计（元）</t>
  </si>
  <si>
    <t>空调安装费用</t>
  </si>
  <si>
    <t>铜管及保温</t>
  </si>
  <si>
    <t>φ15.9/φ9.53</t>
  </si>
  <si>
    <t>米</t>
  </si>
  <si>
    <t>φ19.1/φ9.53</t>
  </si>
  <si>
    <t>φ22.2/φ9.53</t>
  </si>
  <si>
    <t>φ28.6/φ12.7</t>
  </si>
  <si>
    <t>φ28.6/φ15.9</t>
  </si>
  <si>
    <t>φ31.8/φ19.1</t>
  </si>
  <si>
    <t>φ38.1/φ19.1</t>
  </si>
  <si>
    <t>控制信号线</t>
  </si>
  <si>
    <t>3*0.75</t>
  </si>
  <si>
    <t>室内机辅助材料（包括膨胀螺丝等）</t>
  </si>
  <si>
    <t>打孔费</t>
  </si>
  <si>
    <t>项</t>
  </si>
  <si>
    <t>室内机安装人工费</t>
  </si>
  <si>
    <t>室外机安装调试费</t>
  </si>
  <si>
    <t>制冷剂充注追加</t>
  </si>
  <si>
    <t>R410a</t>
  </si>
  <si>
    <t>kg</t>
  </si>
  <si>
    <t>外机吊装费</t>
  </si>
  <si>
    <t>外机混凝土基础及找平</t>
  </si>
  <si>
    <t>外机基础、支架</t>
  </si>
  <si>
    <t>室内机电源线及敷设</t>
  </si>
  <si>
    <t>3*2.5mm2</t>
  </si>
  <si>
    <t>室外机电源线</t>
  </si>
  <si>
    <t>4*25+1*16mm2</t>
  </si>
  <si>
    <t>电缆线敷设人工费</t>
  </si>
  <si>
    <t>空调吊顶修复配套费用</t>
  </si>
  <si>
    <t>吊顶拆除、修复、封堵人工费</t>
  </si>
  <si>
    <t>吊顶修复、风口木档等材料费</t>
  </si>
  <si>
    <t>B:材料及人工合计</t>
  </si>
  <si>
    <t>工程总价</t>
  </si>
  <si>
    <t>元</t>
  </si>
  <si>
    <r>
      <rPr>
        <b/>
        <sz val="12"/>
        <color theme="1"/>
        <rFont val="微软雅黑"/>
        <charset val="134"/>
      </rPr>
      <t>A+B</t>
    </r>
    <r>
      <rPr>
        <b/>
        <sz val="12"/>
        <color theme="1"/>
        <rFont val="微软雅黑"/>
        <charset val="134"/>
      </rPr>
      <t>+C</t>
    </r>
  </si>
  <si>
    <t xml:space="preserve">               </t>
    <phoneticPr fontId="17" type="noConversion"/>
  </si>
  <si>
    <t>空调系统报价表</t>
    <phoneticPr fontId="17" type="noConversion"/>
  </si>
  <si>
    <t>多联机配置表</t>
    <phoneticPr fontId="17" type="noConversion"/>
  </si>
  <si>
    <t>项</t>
    <phoneticPr fontId="17" type="noConversion"/>
  </si>
  <si>
    <t>C:安装费税金</t>
    <phoneticPr fontId="17" type="noConversion"/>
  </si>
  <si>
    <t xml:space="preserve">注：1、本报价包括空调设备、材料、人工和安装费、税金等所有费用，医院不再另行支出其他费用。       </t>
    <phoneticPr fontId="17" type="noConversion"/>
  </si>
  <si>
    <t>UPS房间配电箱接入计</t>
    <phoneticPr fontId="17" type="noConversion"/>
  </si>
  <si>
    <t>内机14个，其他估算10个</t>
    <phoneticPr fontId="17" type="noConversion"/>
  </si>
  <si>
    <t>房间14个，其他估算10个</t>
    <phoneticPr fontId="17" type="noConversion"/>
  </si>
  <si>
    <t>117KW</t>
  </si>
  <si>
    <t>5.6KW</t>
  </si>
  <si>
    <t>7.1KW</t>
  </si>
  <si>
    <t>14.0KW</t>
  </si>
  <si>
    <t>配套</t>
  </si>
</sst>
</file>

<file path=xl/styles.xml><?xml version="1.0" encoding="utf-8"?>
<styleSheet xmlns="http://schemas.openxmlformats.org/spreadsheetml/2006/main">
  <numFmts count="4">
    <numFmt numFmtId="176" formatCode="[DBNum2][$-804]General"/>
    <numFmt numFmtId="177" formatCode="[$¥-804]#,##0.00"/>
    <numFmt numFmtId="178" formatCode="0.0_ "/>
    <numFmt numFmtId="179" formatCode="0_ "/>
  </numFmts>
  <fonts count="18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30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2"/>
      <name val="宋体"/>
      <charset val="134"/>
    </font>
    <font>
      <sz val="12"/>
      <name val="黑体"/>
      <charset val="134"/>
    </font>
    <font>
      <b/>
      <sz val="18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E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176" fontId="0" fillId="0" borderId="0">
      <alignment vertical="center"/>
    </xf>
    <xf numFmtId="177" fontId="15" fillId="0" borderId="0">
      <alignment vertical="center"/>
    </xf>
    <xf numFmtId="176" fontId="16" fillId="0" borderId="0"/>
    <xf numFmtId="177" fontId="14" fillId="0" borderId="0"/>
  </cellStyleXfs>
  <cellXfs count="69">
    <xf numFmtId="176" fontId="0" fillId="0" borderId="0" xfId="0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3" fillId="5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shrinkToFit="1"/>
    </xf>
    <xf numFmtId="0" fontId="3" fillId="4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8" fillId="0" borderId="0" xfId="2" applyNumberFormat="1" applyFont="1" applyFill="1" applyAlignment="1">
      <alignment horizontal="center" vertical="center"/>
    </xf>
    <xf numFmtId="0" fontId="7" fillId="0" borderId="0" xfId="2" applyNumberFormat="1" applyFont="1" applyFill="1" applyAlignment="1">
      <alignment horizontal="center" vertical="center"/>
    </xf>
    <xf numFmtId="178" fontId="7" fillId="0" borderId="0" xfId="2" applyNumberFormat="1" applyFont="1" applyFill="1" applyAlignment="1">
      <alignment horizontal="center" vertical="center"/>
    </xf>
    <xf numFmtId="0" fontId="10" fillId="0" borderId="4" xfId="2" applyNumberFormat="1" applyFont="1" applyFill="1" applyBorder="1" applyAlignment="1">
      <alignment horizontal="center" vertical="center" wrapText="1"/>
    </xf>
    <xf numFmtId="0" fontId="10" fillId="0" borderId="4" xfId="2" applyNumberFormat="1" applyFont="1" applyFill="1" applyBorder="1" applyAlignment="1">
      <alignment horizontal="center" vertical="center"/>
    </xf>
    <xf numFmtId="178" fontId="10" fillId="0" borderId="4" xfId="2" applyNumberFormat="1" applyFont="1" applyFill="1" applyBorder="1" applyAlignment="1">
      <alignment horizontal="center" vertical="center" wrapText="1"/>
    </xf>
    <xf numFmtId="0" fontId="11" fillId="0" borderId="4" xfId="2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4" xfId="2" applyNumberFormat="1" applyFont="1" applyFill="1" applyBorder="1" applyAlignment="1">
      <alignment horizontal="center" vertical="center"/>
    </xf>
    <xf numFmtId="178" fontId="11" fillId="0" borderId="4" xfId="2" applyNumberFormat="1" applyFont="1" applyFill="1" applyBorder="1" applyAlignment="1">
      <alignment horizontal="center" vertical="center"/>
    </xf>
    <xf numFmtId="179" fontId="11" fillId="0" borderId="4" xfId="2" applyNumberFormat="1" applyFont="1" applyFill="1" applyBorder="1" applyAlignment="1">
      <alignment horizontal="center" vertical="center"/>
    </xf>
    <xf numFmtId="178" fontId="10" fillId="0" borderId="4" xfId="2" applyNumberFormat="1" applyFont="1" applyFill="1" applyBorder="1" applyAlignment="1">
      <alignment horizontal="center" vertical="center"/>
    </xf>
    <xf numFmtId="0" fontId="8" fillId="0" borderId="4" xfId="2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178" fontId="12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178" fontId="9" fillId="0" borderId="4" xfId="0" applyNumberFormat="1" applyFont="1" applyFill="1" applyBorder="1" applyAlignment="1">
      <alignment horizontal="center" vertical="center"/>
    </xf>
    <xf numFmtId="0" fontId="10" fillId="0" borderId="4" xfId="2" applyNumberFormat="1" applyFont="1" applyFill="1" applyBorder="1" applyAlignment="1">
      <alignment horizontal="center" vertical="center"/>
    </xf>
    <xf numFmtId="0" fontId="11" fillId="0" borderId="8" xfId="2" applyNumberFormat="1" applyFont="1" applyFill="1" applyBorder="1" applyAlignment="1">
      <alignment horizontal="center" vertical="center"/>
    </xf>
    <xf numFmtId="0" fontId="11" fillId="0" borderId="9" xfId="2" applyNumberFormat="1" applyFont="1" applyFill="1" applyBorder="1" applyAlignment="1">
      <alignment horizontal="center" vertical="center"/>
    </xf>
    <xf numFmtId="178" fontId="11" fillId="0" borderId="8" xfId="2" applyNumberFormat="1" applyFont="1" applyFill="1" applyBorder="1" applyAlignment="1">
      <alignment horizontal="center" vertical="center"/>
    </xf>
    <xf numFmtId="178" fontId="11" fillId="0" borderId="9" xfId="2" applyNumberFormat="1" applyFont="1" applyFill="1" applyBorder="1" applyAlignment="1">
      <alignment horizontal="center" vertical="center"/>
    </xf>
    <xf numFmtId="179" fontId="11" fillId="0" borderId="8" xfId="2" applyNumberFormat="1" applyFont="1" applyFill="1" applyBorder="1" applyAlignment="1">
      <alignment horizontal="center" vertical="center"/>
    </xf>
    <xf numFmtId="179" fontId="11" fillId="0" borderId="9" xfId="2" applyNumberFormat="1" applyFont="1" applyFill="1" applyBorder="1" applyAlignment="1">
      <alignment horizontal="center" vertical="center"/>
    </xf>
    <xf numFmtId="0" fontId="10" fillId="0" borderId="8" xfId="2" applyNumberFormat="1" applyFont="1" applyFill="1" applyBorder="1" applyAlignment="1">
      <alignment horizontal="center" vertical="center" wrapText="1"/>
    </xf>
    <xf numFmtId="0" fontId="10" fillId="0" borderId="10" xfId="2" applyNumberFormat="1" applyFont="1" applyFill="1" applyBorder="1" applyAlignment="1">
      <alignment horizontal="center" vertical="center" wrapText="1"/>
    </xf>
    <xf numFmtId="0" fontId="10" fillId="0" borderId="9" xfId="2" applyNumberFormat="1" applyFont="1" applyFill="1" applyBorder="1" applyAlignment="1">
      <alignment horizontal="center" vertical="center" wrapText="1"/>
    </xf>
    <xf numFmtId="0" fontId="11" fillId="0" borderId="8" xfId="2" applyNumberFormat="1" applyFont="1" applyFill="1" applyBorder="1" applyAlignment="1">
      <alignment horizontal="center" vertical="center" wrapText="1"/>
    </xf>
    <xf numFmtId="0" fontId="11" fillId="0" borderId="10" xfId="2" applyNumberFormat="1" applyFont="1" applyFill="1" applyBorder="1" applyAlignment="1">
      <alignment horizontal="center" vertical="center" wrapText="1"/>
    </xf>
    <xf numFmtId="0" fontId="11" fillId="0" borderId="9" xfId="2" applyNumberFormat="1" applyFont="1" applyFill="1" applyBorder="1" applyAlignment="1">
      <alignment horizontal="center" vertical="center" wrapText="1"/>
    </xf>
    <xf numFmtId="9" fontId="11" fillId="0" borderId="8" xfId="2" applyNumberFormat="1" applyFont="1" applyFill="1" applyBorder="1" applyAlignment="1">
      <alignment horizontal="center" vertical="center"/>
    </xf>
    <xf numFmtId="9" fontId="11" fillId="0" borderId="10" xfId="2" applyNumberFormat="1" applyFont="1" applyFill="1" applyBorder="1" applyAlignment="1">
      <alignment horizontal="center" vertical="center"/>
    </xf>
    <xf numFmtId="9" fontId="11" fillId="0" borderId="9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 indent="5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right" vertical="center" shrinkToFi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center" vertical="center" wrapText="1"/>
    </xf>
    <xf numFmtId="0" fontId="3" fillId="5" borderId="7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 wrapText="1"/>
    </xf>
  </cellXfs>
  <cellStyles count="4">
    <cellStyle name="_x0007_" xfId="2"/>
    <cellStyle name="常规" xfId="0" builtinId="0"/>
    <cellStyle name="常规 11" xfId="3"/>
    <cellStyle name="常规 60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J13" sqref="J13"/>
    </sheetView>
  </sheetViews>
  <sheetFormatPr defaultColWidth="9" defaultRowHeight="20.25" customHeight="1"/>
  <cols>
    <col min="1" max="1" width="6" style="20" customWidth="1"/>
    <col min="2" max="2" width="19.33203125" style="20" customWidth="1"/>
    <col min="3" max="3" width="8.77734375" style="21" customWidth="1"/>
    <col min="4" max="4" width="23.33203125" style="20" customWidth="1"/>
    <col min="5" max="5" width="13.44140625" style="20" customWidth="1"/>
    <col min="6" max="6" width="6" style="20" customWidth="1"/>
    <col min="7" max="7" width="11.21875" style="20" customWidth="1"/>
    <col min="8" max="8" width="10.33203125" style="20" customWidth="1"/>
    <col min="9" max="9" width="11.109375" style="20" customWidth="1"/>
    <col min="10" max="10" width="28.109375" style="20" customWidth="1"/>
    <col min="11" max="11" width="9" style="20" customWidth="1"/>
    <col min="12" max="16384" width="9" style="20"/>
  </cols>
  <sheetData>
    <row r="1" spans="1:12" s="17" customFormat="1" ht="37.200000000000003" customHeight="1">
      <c r="A1" s="35" t="s">
        <v>87</v>
      </c>
      <c r="B1" s="35"/>
      <c r="C1" s="36"/>
      <c r="D1" s="35"/>
      <c r="E1" s="35"/>
      <c r="F1" s="35"/>
      <c r="G1" s="35"/>
      <c r="H1" s="35"/>
      <c r="I1" s="35"/>
      <c r="J1" s="35"/>
      <c r="K1" s="35"/>
      <c r="L1" s="35"/>
    </row>
    <row r="2" spans="1:12" s="18" customFormat="1" ht="51" customHeight="1">
      <c r="A2" s="22" t="s">
        <v>0</v>
      </c>
      <c r="B2" s="23" t="s">
        <v>1</v>
      </c>
      <c r="C2" s="24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</row>
    <row r="3" spans="1:12" s="19" customFormat="1" ht="29.1" customHeight="1">
      <c r="A3" s="25">
        <v>1</v>
      </c>
      <c r="B3" s="38" t="s">
        <v>12</v>
      </c>
      <c r="C3" s="40">
        <v>431</v>
      </c>
      <c r="D3" s="26"/>
      <c r="E3" s="26" t="s">
        <v>13</v>
      </c>
      <c r="F3" s="27">
        <v>5</v>
      </c>
      <c r="G3" s="27">
        <v>14000</v>
      </c>
      <c r="H3" s="27">
        <f t="shared" ref="H3:H8" si="0">G3*F3</f>
        <v>70000</v>
      </c>
      <c r="I3" s="42">
        <f>(H3+H4)/C3</f>
        <v>244.77958236658932</v>
      </c>
      <c r="J3" s="44"/>
      <c r="K3" s="47">
        <v>1</v>
      </c>
      <c r="L3" s="50"/>
    </row>
    <row r="4" spans="1:12" s="19" customFormat="1" ht="29.1" customHeight="1">
      <c r="A4" s="25">
        <v>2</v>
      </c>
      <c r="B4" s="39"/>
      <c r="C4" s="41"/>
      <c r="D4" s="26"/>
      <c r="E4" s="26" t="s">
        <v>14</v>
      </c>
      <c r="F4" s="27">
        <v>5</v>
      </c>
      <c r="G4" s="27">
        <v>7100</v>
      </c>
      <c r="H4" s="27">
        <f t="shared" si="0"/>
        <v>35500</v>
      </c>
      <c r="I4" s="43"/>
      <c r="J4" s="45"/>
      <c r="K4" s="48"/>
      <c r="L4" s="51"/>
    </row>
    <row r="5" spans="1:12" s="19" customFormat="1" ht="29.1" customHeight="1">
      <c r="A5" s="25">
        <v>3</v>
      </c>
      <c r="B5" s="27" t="s">
        <v>15</v>
      </c>
      <c r="C5" s="28">
        <v>22.6</v>
      </c>
      <c r="D5" s="26"/>
      <c r="E5" s="26" t="s">
        <v>14</v>
      </c>
      <c r="F5" s="27">
        <v>1</v>
      </c>
      <c r="G5" s="27">
        <v>5600</v>
      </c>
      <c r="H5" s="27">
        <f t="shared" si="0"/>
        <v>5600</v>
      </c>
      <c r="I5" s="29">
        <f t="shared" ref="I5:I8" si="1">H5/C5</f>
        <v>247.78761061946901</v>
      </c>
      <c r="J5" s="45"/>
      <c r="K5" s="48"/>
      <c r="L5" s="51"/>
    </row>
    <row r="6" spans="1:12" s="19" customFormat="1" ht="29.1" customHeight="1">
      <c r="A6" s="25">
        <v>4</v>
      </c>
      <c r="B6" s="27" t="s">
        <v>16</v>
      </c>
      <c r="C6" s="28">
        <v>22</v>
      </c>
      <c r="D6" s="26"/>
      <c r="E6" s="26" t="s">
        <v>14</v>
      </c>
      <c r="F6" s="27">
        <v>1</v>
      </c>
      <c r="G6" s="27">
        <v>5600</v>
      </c>
      <c r="H6" s="27">
        <f t="shared" si="0"/>
        <v>5600</v>
      </c>
      <c r="I6" s="29">
        <f t="shared" si="1"/>
        <v>254.54545454545453</v>
      </c>
      <c r="J6" s="45"/>
      <c r="K6" s="48"/>
      <c r="L6" s="51"/>
    </row>
    <row r="7" spans="1:12" s="19" customFormat="1" ht="29.1" customHeight="1">
      <c r="A7" s="25">
        <v>5</v>
      </c>
      <c r="B7" s="27" t="s">
        <v>17</v>
      </c>
      <c r="C7" s="28">
        <v>28</v>
      </c>
      <c r="D7" s="26"/>
      <c r="E7" s="26" t="s">
        <v>18</v>
      </c>
      <c r="F7" s="27">
        <v>1</v>
      </c>
      <c r="G7" s="27">
        <v>7100</v>
      </c>
      <c r="H7" s="27">
        <f t="shared" si="0"/>
        <v>7100</v>
      </c>
      <c r="I7" s="29">
        <f t="shared" si="1"/>
        <v>253.57142857142858</v>
      </c>
      <c r="J7" s="45"/>
      <c r="K7" s="48"/>
      <c r="L7" s="51"/>
    </row>
    <row r="8" spans="1:12" s="19" customFormat="1" ht="29.1" customHeight="1">
      <c r="A8" s="25">
        <v>6</v>
      </c>
      <c r="B8" s="27" t="s">
        <v>19</v>
      </c>
      <c r="C8" s="28">
        <v>28</v>
      </c>
      <c r="D8" s="26"/>
      <c r="E8" s="26" t="s">
        <v>18</v>
      </c>
      <c r="F8" s="27">
        <v>1</v>
      </c>
      <c r="G8" s="27">
        <v>7100</v>
      </c>
      <c r="H8" s="27">
        <f t="shared" si="0"/>
        <v>7100</v>
      </c>
      <c r="I8" s="29">
        <f t="shared" si="1"/>
        <v>253.57142857142858</v>
      </c>
      <c r="J8" s="46"/>
      <c r="K8" s="49"/>
      <c r="L8" s="52"/>
    </row>
    <row r="9" spans="1:12" s="19" customFormat="1" ht="21.9" customHeight="1">
      <c r="A9" s="37" t="s">
        <v>20</v>
      </c>
      <c r="B9" s="37"/>
      <c r="C9" s="30">
        <f>SUM(C3:C8)</f>
        <v>531.6</v>
      </c>
      <c r="D9" s="23"/>
      <c r="E9" s="23"/>
      <c r="F9" s="23">
        <f>SUM(F3:F8)</f>
        <v>14</v>
      </c>
      <c r="G9" s="23"/>
      <c r="H9" s="23">
        <f>SUM(H3:H8)</f>
        <v>130900</v>
      </c>
      <c r="I9" s="23"/>
      <c r="J9" s="22"/>
      <c r="K9" s="22">
        <f>SUM(K3:K8)</f>
        <v>1</v>
      </c>
      <c r="L9" s="31"/>
    </row>
    <row r="10" spans="1:12" s="18" customFormat="1" ht="20.25" customHeight="1">
      <c r="A10" s="32"/>
      <c r="B10" s="32"/>
      <c r="C10" s="33"/>
      <c r="D10" s="34"/>
      <c r="E10" s="34"/>
      <c r="F10" s="34"/>
      <c r="G10" s="20"/>
      <c r="H10" s="20"/>
      <c r="I10" s="20"/>
      <c r="J10" s="20"/>
      <c r="K10" s="20"/>
      <c r="L10" s="20"/>
    </row>
  </sheetData>
  <autoFilter ref="A2:L9">
    <extLst/>
  </autoFilter>
  <mergeCells count="8">
    <mergeCell ref="A1:L1"/>
    <mergeCell ref="A9:B9"/>
    <mergeCell ref="B3:B4"/>
    <mergeCell ref="C3:C4"/>
    <mergeCell ref="I3:I4"/>
    <mergeCell ref="J3:J8"/>
    <mergeCell ref="K3:K8"/>
    <mergeCell ref="L3:L8"/>
  </mergeCells>
  <phoneticPr fontId="17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opLeftCell="A3" workbookViewId="0">
      <selection activeCell="C39" sqref="C39"/>
    </sheetView>
  </sheetViews>
  <sheetFormatPr defaultColWidth="6.77734375" defaultRowHeight="13.2"/>
  <cols>
    <col min="1" max="1" width="10" style="2" customWidth="1"/>
    <col min="2" max="2" width="25.88671875" style="2" customWidth="1"/>
    <col min="3" max="3" width="12.21875" style="2" customWidth="1"/>
    <col min="4" max="4" width="27.33203125" style="2" customWidth="1"/>
    <col min="5" max="6" width="8.109375" style="2" customWidth="1"/>
    <col min="7" max="7" width="12.77734375" style="2" customWidth="1"/>
    <col min="8" max="8" width="14.33203125" style="2" customWidth="1"/>
    <col min="9" max="9" width="15.6640625" style="2" customWidth="1"/>
    <col min="10" max="16384" width="6.77734375" style="2"/>
  </cols>
  <sheetData>
    <row r="1" spans="1:9" s="1" customFormat="1" ht="69.900000000000006" customHeight="1">
      <c r="A1" s="53" t="s">
        <v>86</v>
      </c>
      <c r="B1" s="53"/>
      <c r="C1" s="53"/>
      <c r="D1" s="53"/>
      <c r="E1" s="53"/>
      <c r="F1" s="53"/>
      <c r="G1" s="53"/>
      <c r="H1" s="53"/>
      <c r="I1" s="53"/>
    </row>
    <row r="2" spans="1:9" ht="30" customHeight="1">
      <c r="A2" s="54" t="s">
        <v>21</v>
      </c>
      <c r="B2" s="55"/>
      <c r="C2" s="55"/>
      <c r="D2" s="55"/>
      <c r="E2" s="55"/>
      <c r="F2" s="55"/>
      <c r="G2" s="55"/>
      <c r="H2" s="55"/>
      <c r="I2" s="56"/>
    </row>
    <row r="3" spans="1:9" ht="30" customHeight="1">
      <c r="A3" s="62" t="s">
        <v>0</v>
      </c>
      <c r="B3" s="62" t="s">
        <v>1</v>
      </c>
      <c r="C3" s="62" t="s">
        <v>22</v>
      </c>
      <c r="D3" s="62" t="s">
        <v>23</v>
      </c>
      <c r="E3" s="62" t="s">
        <v>24</v>
      </c>
      <c r="F3" s="62" t="s">
        <v>25</v>
      </c>
      <c r="G3" s="57" t="s">
        <v>26</v>
      </c>
      <c r="H3" s="57"/>
      <c r="I3" s="63" t="s">
        <v>27</v>
      </c>
    </row>
    <row r="4" spans="1:9" ht="30" customHeight="1">
      <c r="A4" s="62"/>
      <c r="B4" s="62"/>
      <c r="C4" s="62"/>
      <c r="D4" s="62"/>
      <c r="E4" s="62"/>
      <c r="F4" s="62"/>
      <c r="G4" s="4" t="s">
        <v>28</v>
      </c>
      <c r="H4" s="4" t="s">
        <v>29</v>
      </c>
      <c r="I4" s="63"/>
    </row>
    <row r="5" spans="1:9" ht="30" customHeight="1">
      <c r="A5" s="5" t="s">
        <v>30</v>
      </c>
      <c r="B5" s="58" t="s">
        <v>31</v>
      </c>
      <c r="C5" s="58"/>
      <c r="D5" s="58"/>
      <c r="E5" s="58"/>
      <c r="F5" s="58"/>
      <c r="G5" s="58"/>
      <c r="H5" s="58"/>
      <c r="I5" s="58"/>
    </row>
    <row r="6" spans="1:9" s="3" customFormat="1" ht="30" customHeight="1">
      <c r="A6" s="6">
        <v>1</v>
      </c>
      <c r="B6" s="6" t="s">
        <v>32</v>
      </c>
      <c r="C6" s="6"/>
      <c r="D6" s="6" t="s">
        <v>94</v>
      </c>
      <c r="E6" s="6">
        <v>1</v>
      </c>
      <c r="F6" s="6" t="s">
        <v>33</v>
      </c>
      <c r="G6" s="6"/>
      <c r="H6" s="6"/>
      <c r="I6" s="6" t="s">
        <v>34</v>
      </c>
    </row>
    <row r="7" spans="1:9" s="3" customFormat="1" ht="30.75" customHeight="1">
      <c r="A7" s="6">
        <v>2</v>
      </c>
      <c r="B7" s="6" t="s">
        <v>35</v>
      </c>
      <c r="C7" s="6"/>
      <c r="D7" s="6" t="s">
        <v>95</v>
      </c>
      <c r="E7" s="6">
        <v>2</v>
      </c>
      <c r="F7" s="6" t="s">
        <v>33</v>
      </c>
      <c r="G7" s="6"/>
      <c r="H7" s="6"/>
      <c r="I7" s="6" t="s">
        <v>36</v>
      </c>
    </row>
    <row r="8" spans="1:9" s="3" customFormat="1" ht="30.75" customHeight="1">
      <c r="A8" s="6">
        <v>3</v>
      </c>
      <c r="B8" s="6" t="s">
        <v>35</v>
      </c>
      <c r="C8" s="6"/>
      <c r="D8" s="6" t="s">
        <v>96</v>
      </c>
      <c r="E8" s="6">
        <v>5</v>
      </c>
      <c r="F8" s="6" t="s">
        <v>33</v>
      </c>
      <c r="G8" s="6"/>
      <c r="H8" s="6"/>
      <c r="I8" s="6" t="s">
        <v>37</v>
      </c>
    </row>
    <row r="9" spans="1:9" s="3" customFormat="1" ht="30.75" customHeight="1">
      <c r="A9" s="6">
        <v>4</v>
      </c>
      <c r="B9" s="6" t="s">
        <v>40</v>
      </c>
      <c r="C9" s="6"/>
      <c r="D9" s="6" t="s">
        <v>97</v>
      </c>
      <c r="E9" s="6">
        <v>5</v>
      </c>
      <c r="F9" s="6" t="s">
        <v>33</v>
      </c>
      <c r="G9" s="6"/>
      <c r="H9" s="6"/>
      <c r="I9" s="6" t="s">
        <v>41</v>
      </c>
    </row>
    <row r="10" spans="1:9" s="3" customFormat="1" ht="30.75" customHeight="1">
      <c r="A10" s="6">
        <v>5</v>
      </c>
      <c r="B10" s="6" t="s">
        <v>43</v>
      </c>
      <c r="C10" s="6"/>
      <c r="D10" s="6" t="s">
        <v>96</v>
      </c>
      <c r="E10" s="6">
        <v>2</v>
      </c>
      <c r="F10" s="6" t="s">
        <v>33</v>
      </c>
      <c r="G10" s="6"/>
      <c r="H10" s="6"/>
      <c r="I10" s="6" t="s">
        <v>37</v>
      </c>
    </row>
    <row r="11" spans="1:9" s="3" customFormat="1" ht="30.75" customHeight="1">
      <c r="A11" s="6">
        <v>6</v>
      </c>
      <c r="B11" s="6" t="s">
        <v>38</v>
      </c>
      <c r="C11" s="6"/>
      <c r="D11" s="6" t="s">
        <v>98</v>
      </c>
      <c r="E11" s="6">
        <v>7</v>
      </c>
      <c r="F11" s="6" t="s">
        <v>39</v>
      </c>
      <c r="G11" s="6"/>
      <c r="H11" s="6"/>
      <c r="I11" s="6"/>
    </row>
    <row r="12" spans="1:9" s="3" customFormat="1" ht="30.75" customHeight="1">
      <c r="A12" s="6">
        <v>7</v>
      </c>
      <c r="B12" s="6" t="s">
        <v>42</v>
      </c>
      <c r="C12" s="6"/>
      <c r="D12" s="6" t="s">
        <v>98</v>
      </c>
      <c r="E12" s="6">
        <v>5</v>
      </c>
      <c r="F12" s="6" t="s">
        <v>39</v>
      </c>
      <c r="G12" s="6"/>
      <c r="H12" s="6"/>
      <c r="I12" s="6"/>
    </row>
    <row r="13" spans="1:9" s="3" customFormat="1" ht="30.75" customHeight="1">
      <c r="A13" s="6">
        <v>8</v>
      </c>
      <c r="B13" s="6" t="s">
        <v>44</v>
      </c>
      <c r="C13" s="6"/>
      <c r="D13" s="6" t="s">
        <v>98</v>
      </c>
      <c r="E13" s="6">
        <v>14</v>
      </c>
      <c r="F13" s="6" t="s">
        <v>39</v>
      </c>
      <c r="G13" s="6"/>
      <c r="H13" s="6"/>
      <c r="I13" s="6"/>
    </row>
    <row r="14" spans="1:9" ht="30.75" customHeight="1">
      <c r="A14" s="7">
        <v>9</v>
      </c>
      <c r="B14" s="7" t="s">
        <v>45</v>
      </c>
      <c r="C14" s="8"/>
      <c r="D14" s="8"/>
      <c r="E14" s="8"/>
      <c r="F14" s="8"/>
      <c r="G14" s="8"/>
      <c r="H14" s="9">
        <f>SUM(H6:H13)</f>
        <v>0</v>
      </c>
      <c r="I14" s="8"/>
    </row>
    <row r="15" spans="1:9" ht="44.1" customHeight="1">
      <c r="A15" s="59" t="s">
        <v>46</v>
      </c>
      <c r="B15" s="59"/>
      <c r="C15" s="59"/>
      <c r="D15" s="59"/>
      <c r="E15" s="59"/>
      <c r="F15" s="59"/>
      <c r="G15" s="59"/>
      <c r="H15" s="59"/>
      <c r="I15" s="59"/>
    </row>
    <row r="16" spans="1:9" ht="30.75" customHeight="1">
      <c r="A16" s="10" t="s">
        <v>0</v>
      </c>
      <c r="B16" s="10" t="s">
        <v>47</v>
      </c>
      <c r="C16" s="10" t="s">
        <v>22</v>
      </c>
      <c r="D16" s="10" t="s">
        <v>48</v>
      </c>
      <c r="E16" s="10" t="s">
        <v>24</v>
      </c>
      <c r="F16" s="10" t="s">
        <v>25</v>
      </c>
      <c r="G16" s="10" t="s">
        <v>28</v>
      </c>
      <c r="H16" s="10" t="s">
        <v>49</v>
      </c>
      <c r="I16" s="10" t="s">
        <v>27</v>
      </c>
    </row>
    <row r="17" spans="1:9" ht="30.75" customHeight="1">
      <c r="A17" s="64" t="s">
        <v>50</v>
      </c>
      <c r="B17" s="65"/>
      <c r="C17" s="65"/>
      <c r="D17" s="65"/>
      <c r="E17" s="65"/>
      <c r="F17" s="65"/>
      <c r="G17" s="65"/>
      <c r="H17" s="65"/>
      <c r="I17" s="66"/>
    </row>
    <row r="18" spans="1:9" ht="30.75" customHeight="1">
      <c r="A18" s="11">
        <v>1</v>
      </c>
      <c r="B18" s="6" t="s">
        <v>51</v>
      </c>
      <c r="C18" s="6"/>
      <c r="D18" s="6" t="s">
        <v>52</v>
      </c>
      <c r="E18" s="11">
        <v>55</v>
      </c>
      <c r="F18" s="6" t="s">
        <v>53</v>
      </c>
      <c r="G18" s="11"/>
      <c r="H18" s="11"/>
      <c r="I18" s="6"/>
    </row>
    <row r="19" spans="1:9" ht="30.75" customHeight="1">
      <c r="A19" s="11">
        <v>2</v>
      </c>
      <c r="B19" s="6" t="s">
        <v>51</v>
      </c>
      <c r="C19" s="6"/>
      <c r="D19" s="6" t="s">
        <v>54</v>
      </c>
      <c r="E19" s="11">
        <v>8</v>
      </c>
      <c r="F19" s="6" t="s">
        <v>53</v>
      </c>
      <c r="G19" s="11"/>
      <c r="H19" s="11"/>
      <c r="I19" s="6"/>
    </row>
    <row r="20" spans="1:9" ht="30.75" customHeight="1">
      <c r="A20" s="11">
        <v>3</v>
      </c>
      <c r="B20" s="6" t="s">
        <v>51</v>
      </c>
      <c r="C20" s="6"/>
      <c r="D20" s="6" t="s">
        <v>55</v>
      </c>
      <c r="E20" s="11">
        <v>16</v>
      </c>
      <c r="F20" s="6" t="s">
        <v>53</v>
      </c>
      <c r="G20" s="11"/>
      <c r="H20" s="11"/>
      <c r="I20" s="6"/>
    </row>
    <row r="21" spans="1:9" ht="30.75" customHeight="1">
      <c r="A21" s="11">
        <v>4</v>
      </c>
      <c r="B21" s="6" t="s">
        <v>51</v>
      </c>
      <c r="C21" s="6"/>
      <c r="D21" s="6" t="s">
        <v>56</v>
      </c>
      <c r="E21" s="11">
        <v>23</v>
      </c>
      <c r="F21" s="6" t="s">
        <v>53</v>
      </c>
      <c r="G21" s="11"/>
      <c r="H21" s="11"/>
      <c r="I21" s="6"/>
    </row>
    <row r="22" spans="1:9" ht="30.75" customHeight="1">
      <c r="A22" s="11">
        <v>5</v>
      </c>
      <c r="B22" s="6" t="s">
        <v>51</v>
      </c>
      <c r="C22" s="6"/>
      <c r="D22" s="6" t="s">
        <v>57</v>
      </c>
      <c r="E22" s="11">
        <v>23</v>
      </c>
      <c r="F22" s="6" t="s">
        <v>53</v>
      </c>
      <c r="G22" s="11"/>
      <c r="H22" s="11"/>
      <c r="I22" s="6"/>
    </row>
    <row r="23" spans="1:9" ht="30.75" customHeight="1">
      <c r="A23" s="11">
        <v>6</v>
      </c>
      <c r="B23" s="6" t="s">
        <v>51</v>
      </c>
      <c r="C23" s="6"/>
      <c r="D23" s="6" t="s">
        <v>58</v>
      </c>
      <c r="E23" s="11">
        <v>12</v>
      </c>
      <c r="F23" s="6" t="s">
        <v>53</v>
      </c>
      <c r="G23" s="11"/>
      <c r="H23" s="11"/>
      <c r="I23" s="6"/>
    </row>
    <row r="24" spans="1:9" ht="30.75" customHeight="1">
      <c r="A24" s="11">
        <v>7</v>
      </c>
      <c r="B24" s="6" t="s">
        <v>51</v>
      </c>
      <c r="C24" s="6"/>
      <c r="D24" s="6" t="s">
        <v>59</v>
      </c>
      <c r="E24" s="11">
        <v>32</v>
      </c>
      <c r="F24" s="6" t="s">
        <v>53</v>
      </c>
      <c r="G24" s="11"/>
      <c r="H24" s="11"/>
      <c r="I24" s="6"/>
    </row>
    <row r="25" spans="1:9" ht="30.75" customHeight="1">
      <c r="A25" s="11">
        <v>8</v>
      </c>
      <c r="B25" s="6" t="s">
        <v>60</v>
      </c>
      <c r="C25" s="6"/>
      <c r="D25" s="6" t="s">
        <v>61</v>
      </c>
      <c r="E25" s="6">
        <f>SUM(E18:E24)</f>
        <v>169</v>
      </c>
      <c r="F25" s="6" t="s">
        <v>53</v>
      </c>
      <c r="G25" s="6"/>
      <c r="H25" s="11"/>
      <c r="I25" s="6"/>
    </row>
    <row r="26" spans="1:9" ht="30.75" customHeight="1">
      <c r="A26" s="11">
        <v>9</v>
      </c>
      <c r="B26" s="6" t="s">
        <v>62</v>
      </c>
      <c r="C26" s="6"/>
      <c r="D26" s="6"/>
      <c r="E26" s="11">
        <v>14</v>
      </c>
      <c r="F26" s="6" t="s">
        <v>33</v>
      </c>
      <c r="G26" s="11"/>
      <c r="H26" s="11"/>
      <c r="I26" s="6"/>
    </row>
    <row r="27" spans="1:9" ht="30.75" customHeight="1">
      <c r="A27" s="11">
        <v>10</v>
      </c>
      <c r="B27" s="6" t="s">
        <v>63</v>
      </c>
      <c r="C27" s="6"/>
      <c r="D27" s="6"/>
      <c r="E27" s="11">
        <v>1</v>
      </c>
      <c r="F27" s="6" t="s">
        <v>64</v>
      </c>
      <c r="G27" s="11"/>
      <c r="H27" s="11"/>
      <c r="I27" s="6"/>
    </row>
    <row r="28" spans="1:9" ht="30.75" customHeight="1">
      <c r="A28" s="11">
        <v>11</v>
      </c>
      <c r="B28" s="6" t="s">
        <v>65</v>
      </c>
      <c r="C28" s="6"/>
      <c r="D28" s="6"/>
      <c r="E28" s="11">
        <v>14</v>
      </c>
      <c r="F28" s="6" t="s">
        <v>33</v>
      </c>
      <c r="G28" s="11"/>
      <c r="H28" s="11"/>
      <c r="I28" s="6"/>
    </row>
    <row r="29" spans="1:9" ht="30.75" customHeight="1">
      <c r="A29" s="11">
        <v>12</v>
      </c>
      <c r="B29" s="6" t="s">
        <v>66</v>
      </c>
      <c r="C29" s="6"/>
      <c r="D29" s="6"/>
      <c r="E29" s="11">
        <v>1</v>
      </c>
      <c r="F29" s="6" t="s">
        <v>33</v>
      </c>
      <c r="G29" s="11"/>
      <c r="H29" s="11"/>
      <c r="I29" s="6"/>
    </row>
    <row r="30" spans="1:9" ht="30.75" customHeight="1">
      <c r="A30" s="11">
        <v>13</v>
      </c>
      <c r="B30" s="6" t="s">
        <v>67</v>
      </c>
      <c r="C30" s="6"/>
      <c r="D30" s="6" t="s">
        <v>68</v>
      </c>
      <c r="E30" s="11">
        <v>12</v>
      </c>
      <c r="F30" s="6" t="s">
        <v>69</v>
      </c>
      <c r="G30" s="11"/>
      <c r="H30" s="11"/>
      <c r="I30" s="6"/>
    </row>
    <row r="31" spans="1:9" ht="30.75" customHeight="1">
      <c r="A31" s="11">
        <v>14</v>
      </c>
      <c r="B31" s="6" t="s">
        <v>70</v>
      </c>
      <c r="C31" s="6"/>
      <c r="D31" s="6"/>
      <c r="E31" s="11">
        <v>1</v>
      </c>
      <c r="F31" s="6" t="s">
        <v>64</v>
      </c>
      <c r="G31" s="11"/>
      <c r="H31" s="11"/>
      <c r="I31" s="6"/>
    </row>
    <row r="32" spans="1:9" ht="30.75" customHeight="1">
      <c r="A32" s="11">
        <v>15</v>
      </c>
      <c r="B32" s="6" t="s">
        <v>71</v>
      </c>
      <c r="C32" s="6"/>
      <c r="D32" s="6"/>
      <c r="E32" s="11">
        <v>1</v>
      </c>
      <c r="F32" s="6" t="s">
        <v>64</v>
      </c>
      <c r="G32" s="11"/>
      <c r="H32" s="11"/>
      <c r="I32" s="6"/>
    </row>
    <row r="33" spans="1:9" ht="30.75" customHeight="1">
      <c r="A33" s="11">
        <v>16</v>
      </c>
      <c r="B33" s="6" t="s">
        <v>72</v>
      </c>
      <c r="C33" s="6"/>
      <c r="D33" s="6"/>
      <c r="E33" s="11">
        <v>1</v>
      </c>
      <c r="F33" s="6" t="s">
        <v>64</v>
      </c>
      <c r="G33" s="11"/>
      <c r="H33" s="11"/>
      <c r="I33" s="6"/>
    </row>
    <row r="34" spans="1:9" ht="30.75" customHeight="1">
      <c r="A34" s="11">
        <v>17</v>
      </c>
      <c r="B34" s="6" t="s">
        <v>73</v>
      </c>
      <c r="C34" s="6"/>
      <c r="D34" s="6" t="s">
        <v>74</v>
      </c>
      <c r="E34" s="11">
        <v>1</v>
      </c>
      <c r="F34" s="6" t="s">
        <v>64</v>
      </c>
      <c r="G34" s="11"/>
      <c r="H34" s="11"/>
      <c r="I34" s="6" t="s">
        <v>91</v>
      </c>
    </row>
    <row r="35" spans="1:9" ht="30.75" customHeight="1">
      <c r="A35" s="11">
        <v>18</v>
      </c>
      <c r="B35" s="6" t="s">
        <v>75</v>
      </c>
      <c r="C35" s="6"/>
      <c r="D35" s="6" t="s">
        <v>76</v>
      </c>
      <c r="E35" s="11">
        <v>66</v>
      </c>
      <c r="F35" s="6" t="s">
        <v>53</v>
      </c>
      <c r="G35" s="11"/>
      <c r="H35" s="11"/>
      <c r="I35" s="6" t="s">
        <v>91</v>
      </c>
    </row>
    <row r="36" spans="1:9" ht="30.75" customHeight="1">
      <c r="A36" s="11">
        <v>19</v>
      </c>
      <c r="B36" s="6" t="s">
        <v>77</v>
      </c>
      <c r="C36" s="6"/>
      <c r="D36" s="6"/>
      <c r="E36" s="11">
        <v>1</v>
      </c>
      <c r="F36" s="6" t="s">
        <v>88</v>
      </c>
      <c r="G36" s="11"/>
      <c r="H36" s="11"/>
      <c r="I36" s="6"/>
    </row>
    <row r="37" spans="1:9" ht="30.75" customHeight="1">
      <c r="A37" s="64" t="s">
        <v>78</v>
      </c>
      <c r="B37" s="65"/>
      <c r="C37" s="65"/>
      <c r="D37" s="65"/>
      <c r="E37" s="65"/>
      <c r="F37" s="65"/>
      <c r="G37" s="65"/>
      <c r="H37" s="65"/>
      <c r="I37" s="66"/>
    </row>
    <row r="38" spans="1:9" ht="43.5" customHeight="1">
      <c r="A38" s="11">
        <v>20</v>
      </c>
      <c r="B38" s="6" t="s">
        <v>79</v>
      </c>
      <c r="C38" s="6"/>
      <c r="D38" s="6"/>
      <c r="E38" s="11">
        <v>24</v>
      </c>
      <c r="F38" s="6" t="s">
        <v>39</v>
      </c>
      <c r="G38" s="11"/>
      <c r="H38" s="11"/>
      <c r="I38" s="12" t="s">
        <v>92</v>
      </c>
    </row>
    <row r="39" spans="1:9" ht="33.75" customHeight="1">
      <c r="A39" s="11">
        <v>21</v>
      </c>
      <c r="B39" s="6" t="s">
        <v>80</v>
      </c>
      <c r="C39" s="6"/>
      <c r="D39" s="6"/>
      <c r="E39" s="11">
        <v>24</v>
      </c>
      <c r="F39" s="6" t="s">
        <v>39</v>
      </c>
      <c r="G39" s="11"/>
      <c r="H39" s="11"/>
      <c r="I39" s="12" t="s">
        <v>93</v>
      </c>
    </row>
    <row r="40" spans="1:9" ht="30.75" customHeight="1">
      <c r="A40" s="67" t="s">
        <v>81</v>
      </c>
      <c r="B40" s="67"/>
      <c r="C40" s="67"/>
      <c r="D40" s="67"/>
      <c r="E40" s="13"/>
      <c r="F40" s="13"/>
      <c r="G40" s="13"/>
      <c r="H40" s="14">
        <f>SUM(H18:H39)</f>
        <v>0</v>
      </c>
      <c r="I40" s="13"/>
    </row>
    <row r="41" spans="1:9" ht="30.75" customHeight="1">
      <c r="A41" s="67" t="s">
        <v>89</v>
      </c>
      <c r="B41" s="67"/>
      <c r="C41" s="67"/>
      <c r="D41" s="67"/>
      <c r="E41" s="13"/>
      <c r="F41" s="13"/>
      <c r="G41" s="13"/>
      <c r="H41" s="14">
        <f>ROUND(H40*0.09,0)</f>
        <v>0</v>
      </c>
      <c r="I41" s="13"/>
    </row>
    <row r="42" spans="1:9" ht="30.75" customHeight="1">
      <c r="A42" s="68" t="s">
        <v>82</v>
      </c>
      <c r="B42" s="68"/>
      <c r="C42" s="68"/>
      <c r="D42" s="68"/>
      <c r="E42" s="8"/>
      <c r="F42" s="15" t="s">
        <v>83</v>
      </c>
      <c r="G42" s="8"/>
      <c r="H42" s="16">
        <f>H14+H40+H41</f>
        <v>0</v>
      </c>
      <c r="I42" s="15" t="s">
        <v>84</v>
      </c>
    </row>
    <row r="43" spans="1:9" ht="43.8" customHeight="1">
      <c r="A43" s="60" t="s">
        <v>90</v>
      </c>
      <c r="B43" s="60"/>
      <c r="C43" s="60"/>
      <c r="D43" s="60"/>
      <c r="E43" s="60"/>
      <c r="F43" s="60"/>
      <c r="G43" s="60"/>
      <c r="H43" s="60"/>
      <c r="I43" s="60"/>
    </row>
    <row r="44" spans="1:9" ht="30" customHeight="1">
      <c r="A44" s="61" t="s">
        <v>85</v>
      </c>
      <c r="B44" s="61"/>
      <c r="C44" s="61"/>
      <c r="D44" s="61"/>
      <c r="E44" s="61"/>
      <c r="F44" s="61"/>
      <c r="G44" s="61"/>
      <c r="H44" s="61"/>
      <c r="I44" s="61"/>
    </row>
  </sheetData>
  <mergeCells count="19">
    <mergeCell ref="A43:I43"/>
    <mergeCell ref="A44:I44"/>
    <mergeCell ref="A3:A4"/>
    <mergeCell ref="B3:B4"/>
    <mergeCell ref="C3:C4"/>
    <mergeCell ref="D3:D4"/>
    <mergeCell ref="E3:E4"/>
    <mergeCell ref="F3:F4"/>
    <mergeCell ref="I3:I4"/>
    <mergeCell ref="A17:I17"/>
    <mergeCell ref="A37:I37"/>
    <mergeCell ref="A40:D40"/>
    <mergeCell ref="A41:D41"/>
    <mergeCell ref="A42:D42"/>
    <mergeCell ref="A1:I1"/>
    <mergeCell ref="A2:I2"/>
    <mergeCell ref="G3:H3"/>
    <mergeCell ref="B5:I5"/>
    <mergeCell ref="A15:I15"/>
  </mergeCells>
  <phoneticPr fontId="1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多联机配置</vt:lpstr>
      <vt:lpstr>多联机报价单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</dc:creator>
  <cp:lastModifiedBy>sbk-111</cp:lastModifiedBy>
  <dcterms:created xsi:type="dcterms:W3CDTF">2016-04-15T05:11:00Z</dcterms:created>
  <dcterms:modified xsi:type="dcterms:W3CDTF">2026-07-10T08:48:13Z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B9967388719D4577B79F87CF71BE45A0_13</vt:lpwstr>
  </property>
  <property fmtid="{D5CDD505-2E9C-101B-9397-08002B2CF9AE}" pid="4" name="CalculationRule">
    <vt:i4>0</vt:i4>
  </property>
</Properties>
</file>